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V\Desktop\Мои документы\Отчеты\2025\1. Ежеквартальные  мои 2025\Квартальный для сайта 2025\Отчет для сайта 3кв 2025\"/>
    </mc:Choice>
  </mc:AlternateContent>
  <bookViews>
    <workbookView xWindow="240" yWindow="150" windowWidth="12240" windowHeight="9180" activeTab="1"/>
  </bookViews>
  <sheets>
    <sheet name="Приложение 9 " sheetId="19" r:id="rId1"/>
    <sheet name="Приложение 10" sheetId="18" r:id="rId2"/>
  </sheets>
  <definedNames>
    <definedName name="_xlnm.Print_Area" localSheetId="1">'Приложение 10'!$A$1:$M$26</definedName>
    <definedName name="_xlnm.Print_Area" localSheetId="0">'Приложение 9 '!$A$1:$V$24</definedName>
  </definedNames>
  <calcPr calcId="152511"/>
</workbook>
</file>

<file path=xl/calcChain.xml><?xml version="1.0" encoding="utf-8"?>
<calcChain xmlns="http://schemas.openxmlformats.org/spreadsheetml/2006/main">
  <c r="L25" i="18" l="1"/>
  <c r="M25" i="18"/>
  <c r="J25" i="18"/>
  <c r="K25" i="18"/>
  <c r="H25" i="18" l="1"/>
  <c r="I25" i="18"/>
  <c r="G25" i="18"/>
  <c r="D25" i="18"/>
  <c r="L12" i="19"/>
  <c r="F25" i="18" l="1"/>
  <c r="V12" i="19" l="1"/>
  <c r="U12" i="19"/>
  <c r="T12" i="19"/>
  <c r="S12" i="19"/>
  <c r="R12" i="19"/>
  <c r="Q12" i="19"/>
  <c r="P12" i="19"/>
  <c r="O12" i="19"/>
  <c r="N12" i="19"/>
  <c r="M12" i="19"/>
  <c r="K12" i="19"/>
  <c r="J12" i="19"/>
  <c r="I12" i="19"/>
  <c r="H12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H16" i="19"/>
  <c r="H11" i="19" l="1"/>
  <c r="F20" i="18"/>
  <c r="U11" i="19" l="1"/>
  <c r="U9" i="19" s="1"/>
  <c r="I20" i="18" l="1"/>
  <c r="G20" i="18" l="1"/>
  <c r="H20" i="18"/>
  <c r="K20" i="18"/>
  <c r="L20" i="18"/>
  <c r="M20" i="18"/>
  <c r="V11" i="19"/>
  <c r="V9" i="19" s="1"/>
  <c r="P11" i="19"/>
  <c r="P9" i="19" s="1"/>
  <c r="Q11" i="19"/>
  <c r="Q9" i="19" s="1"/>
  <c r="R11" i="19"/>
  <c r="R9" i="19" s="1"/>
  <c r="S11" i="19"/>
  <c r="S9" i="19" s="1"/>
  <c r="T11" i="19"/>
  <c r="T9" i="19" s="1"/>
  <c r="J20" i="18"/>
  <c r="E25" i="18" l="1"/>
  <c r="E20" i="18" s="1"/>
  <c r="D20" i="18"/>
  <c r="K18" i="18" l="1"/>
  <c r="J18" i="18"/>
  <c r="I18" i="18"/>
  <c r="O11" i="19"/>
  <c r="O9" i="19" s="1"/>
  <c r="N11" i="19"/>
  <c r="N9" i="19" s="1"/>
  <c r="K13" i="18" l="1"/>
  <c r="K11" i="18" s="1"/>
  <c r="K6" i="18" s="1"/>
  <c r="J13" i="18"/>
  <c r="J11" i="18" s="1"/>
  <c r="J6" i="18" s="1"/>
  <c r="I13" i="18"/>
  <c r="I11" i="18" s="1"/>
  <c r="I6" i="18" s="1"/>
  <c r="L11" i="19"/>
  <c r="L9" i="19" s="1"/>
  <c r="M11" i="19"/>
  <c r="M9" i="19" s="1"/>
  <c r="H18" i="18" l="1"/>
  <c r="G18" i="18"/>
  <c r="F18" i="18" s="1"/>
  <c r="I11" i="19"/>
  <c r="I9" i="19" s="1"/>
  <c r="H9" i="19" l="1"/>
  <c r="D18" i="18"/>
  <c r="D13" i="18" s="1"/>
  <c r="D11" i="18" s="1"/>
  <c r="G13" i="18"/>
  <c r="G11" i="18" s="1"/>
  <c r="G6" i="18" s="1"/>
  <c r="H13" i="18"/>
  <c r="H11" i="18" s="1"/>
  <c r="H6" i="18" s="1"/>
  <c r="L18" i="18"/>
  <c r="M18" i="18"/>
  <c r="E18" i="18"/>
  <c r="E13" i="18" s="1"/>
  <c r="E11" i="18" s="1"/>
  <c r="J11" i="19"/>
  <c r="J9" i="19" s="1"/>
  <c r="K11" i="19"/>
  <c r="K9" i="19" s="1"/>
  <c r="F13" i="18" l="1"/>
  <c r="F11" i="18" s="1"/>
  <c r="F6" i="18" s="1"/>
  <c r="M13" i="18"/>
  <c r="M11" i="18" s="1"/>
  <c r="M6" i="18" s="1"/>
  <c r="L13" i="18"/>
  <c r="L11" i="18" s="1"/>
  <c r="L6" i="18" s="1"/>
  <c r="D6" i="18"/>
  <c r="E6" i="18"/>
</calcChain>
</file>

<file path=xl/sharedStrings.xml><?xml version="1.0" encoding="utf-8"?>
<sst xmlns="http://schemas.openxmlformats.org/spreadsheetml/2006/main" count="107" uniqueCount="58">
  <si>
    <t>Наименование  программы, подпрограммы</t>
  </si>
  <si>
    <t>ГРБС</t>
  </si>
  <si>
    <t>ЦСР</t>
  </si>
  <si>
    <t>ВР</t>
  </si>
  <si>
    <t>КОСГУ</t>
  </si>
  <si>
    <t>Статус (государственная программа, подпрограмма)</t>
  </si>
  <si>
    <t>Наименование ГРБС</t>
  </si>
  <si>
    <t xml:space="preserve">Рз
Пр
</t>
  </si>
  <si>
    <t>всего расходные обязательства по программе</t>
  </si>
  <si>
    <t>Х</t>
  </si>
  <si>
    <t>в том числе по ГРБС:</t>
  </si>
  <si>
    <t xml:space="preserve">всего расходные обязательства </t>
  </si>
  <si>
    <t>всего расходные обязательства по подпрограмме</t>
  </si>
  <si>
    <t>Статус</t>
  </si>
  <si>
    <t xml:space="preserve">Всего   </t>
  </si>
  <si>
    <t xml:space="preserve">в том числе:             </t>
  </si>
  <si>
    <t xml:space="preserve">краевой бюджет           </t>
  </si>
  <si>
    <t>юридические лица</t>
  </si>
  <si>
    <t xml:space="preserve">              </t>
  </si>
  <si>
    <t xml:space="preserve">                                                         </t>
  </si>
  <si>
    <t xml:space="preserve">внебюджетные  источники                 </t>
  </si>
  <si>
    <t xml:space="preserve">федеральный бюджет    </t>
  </si>
  <si>
    <t xml:space="preserve">Подпрограмма 1 </t>
  </si>
  <si>
    <t>Подпрограмма 2</t>
  </si>
  <si>
    <t>Подпрограмма 1</t>
  </si>
  <si>
    <t>Муниципальная  программа</t>
  </si>
  <si>
    <t>Администрация города Иланский Иланского района</t>
  </si>
  <si>
    <t>"Развитие массового спорта в городе Иланский"</t>
  </si>
  <si>
    <t>Наименование муниципальной программы, подпрограммы муниципальной  программы</t>
  </si>
  <si>
    <t xml:space="preserve">Муниципальная программа
</t>
  </si>
  <si>
    <t xml:space="preserve">бюджет города Иланский  </t>
  </si>
  <si>
    <t>"Развитие культуры в городе Иланский "</t>
  </si>
  <si>
    <t xml:space="preserve">Код бюджетной  классификации </t>
  </si>
  <si>
    <t>«Развитие культуры и спорта, организация работы с детьми 
и молодежью в городе Иланский»</t>
  </si>
  <si>
    <t>Источники финансирования</t>
  </si>
  <si>
    <t>план</t>
  </si>
  <si>
    <t>факт</t>
  </si>
  <si>
    <t>январь-март</t>
  </si>
  <si>
    <t>январь-июнь</t>
  </si>
  <si>
    <t>январь-сентябрь</t>
  </si>
  <si>
    <t>значение на конец года</t>
  </si>
  <si>
    <t>Приложение № 10
к  Порядку принятия решений о разработке муниципальных программ города Иланский, их формировании и реализации                                                              тыс.руб</t>
  </si>
  <si>
    <t xml:space="preserve">Расходы  январь-март
</t>
  </si>
  <si>
    <t xml:space="preserve">Расходы  январь-июнь
</t>
  </si>
  <si>
    <t>Расходы  январь-сентябрь</t>
  </si>
  <si>
    <t>Расходы  январь-декабрь</t>
  </si>
  <si>
    <t>0801</t>
  </si>
  <si>
    <t>1105</t>
  </si>
  <si>
    <t>0221625030</t>
  </si>
  <si>
    <t>0211525020</t>
  </si>
  <si>
    <t>Приложение № 9
к Порядку принятия решений о разработке муниципальных  программ города Иланский, их формировании и реализации                                                                                                   тыс.руб</t>
  </si>
  <si>
    <t>0211524600</t>
  </si>
  <si>
    <t>2025 год</t>
  </si>
  <si>
    <t>2025 отчетный год</t>
  </si>
  <si>
    <t>0707</t>
  </si>
  <si>
    <t>0231824390</t>
  </si>
  <si>
    <r>
      <t xml:space="preserve">Использование бюджетных ассигнований бюджета и иных средств на реализацию мероприятий муниципальной программы (с расшифровкой по главным распорядителям средств городского бюджета, городских целевым программам, основным мероприятиям, а также по годам реализации муниципальной программы) .Программа  «Развитие культуры и спорта, организация работы с детьми и молодежью в городе Иланский». </t>
    </r>
    <r>
      <rPr>
        <b/>
        <sz val="14"/>
        <color indexed="8"/>
        <rFont val="Times New Roman"/>
        <family val="1"/>
        <charset val="204"/>
      </rPr>
      <t>за 3 квартал 2025г.</t>
    </r>
  </si>
  <si>
    <r>
      <t>Использование бюджетных ассигнований бюджета города Иланский и иных средств на реализацию муниципальной программы  «Развитие культуры и спорта, организация работы с детьми и молодежью в городе Иланский»</t>
    </r>
    <r>
      <rPr>
        <b/>
        <sz val="14"/>
        <color indexed="8"/>
        <rFont val="Times New Roman"/>
        <family val="1"/>
        <charset val="204"/>
      </rPr>
      <t xml:space="preserve"> за 3 квартал 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</si>
</sst>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2" fillId="0" borderId="0"/>
    <xf numFmtId="164" fontId="4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2" borderId="0" xfId="0" applyFont="1" applyFill="1"/>
    <xf numFmtId="0" fontId="2" fillId="0" borderId="0" xfId="0" applyFont="1" applyAlignme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vertical="top"/>
    </xf>
    <xf numFmtId="2" fontId="2" fillId="0" borderId="5" xfId="0" applyNumberFormat="1" applyFont="1" applyBorder="1" applyAlignment="1">
      <alignment vertical="top"/>
    </xf>
    <xf numFmtId="0" fontId="2" fillId="0" borderId="12" xfId="0" applyFont="1" applyBorder="1" applyAlignment="1">
      <alignment horizontal="center" vertical="center" wrapText="1"/>
    </xf>
    <xf numFmtId="2" fontId="2" fillId="0" borderId="7" xfId="0" applyNumberFormat="1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vertical="top"/>
    </xf>
    <xf numFmtId="0" fontId="2" fillId="3" borderId="4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/>
    </xf>
    <xf numFmtId="2" fontId="0" fillId="0" borderId="0" xfId="0" applyNumberFormat="1"/>
    <xf numFmtId="2" fontId="0" fillId="0" borderId="1" xfId="0" applyNumberFormat="1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2" fontId="2" fillId="0" borderId="16" xfId="0" applyNumberFormat="1" applyFont="1" applyBorder="1" applyAlignment="1">
      <alignment horizontal="right"/>
    </xf>
    <xf numFmtId="2" fontId="2" fillId="0" borderId="17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top"/>
    </xf>
    <xf numFmtId="2" fontId="2" fillId="0" borderId="5" xfId="0" applyNumberFormat="1" applyFont="1" applyBorder="1" applyAlignment="1">
      <alignment horizontal="right" vertical="top"/>
    </xf>
    <xf numFmtId="2" fontId="2" fillId="0" borderId="16" xfId="0" applyNumberFormat="1" applyFont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8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top"/>
    </xf>
    <xf numFmtId="2" fontId="11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/>
    </xf>
    <xf numFmtId="2" fontId="0" fillId="0" borderId="0" xfId="0" applyNumberFormat="1" applyFill="1"/>
    <xf numFmtId="2" fontId="0" fillId="0" borderId="1" xfId="0" applyNumberForma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2" fontId="2" fillId="0" borderId="0" xfId="0" applyNumberFormat="1" applyFont="1" applyFill="1"/>
    <xf numFmtId="0" fontId="3" fillId="0" borderId="1" xfId="0" applyFont="1" applyFill="1" applyBorder="1" applyAlignment="1">
      <alignment vertical="top" wrapText="1"/>
    </xf>
    <xf numFmtId="0" fontId="0" fillId="0" borderId="18" xfId="0" applyBorder="1"/>
    <xf numFmtId="2" fontId="2" fillId="0" borderId="18" xfId="0" applyNumberFormat="1" applyFont="1" applyFill="1" applyBorder="1"/>
    <xf numFmtId="2" fontId="0" fillId="0" borderId="18" xfId="0" applyNumberFormat="1" applyFill="1" applyBorder="1"/>
    <xf numFmtId="2" fontId="2" fillId="3" borderId="17" xfId="0" applyNumberFormat="1" applyFont="1" applyFill="1" applyBorder="1" applyAlignment="1">
      <alignment horizontal="right"/>
    </xf>
    <xf numFmtId="2" fontId="2" fillId="3" borderId="7" xfId="0" applyNumberFormat="1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center" vertical="top"/>
    </xf>
    <xf numFmtId="2" fontId="6" fillId="4" borderId="1" xfId="0" applyNumberFormat="1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right"/>
    </xf>
    <xf numFmtId="2" fontId="2" fillId="3" borderId="16" xfId="0" applyNumberFormat="1" applyFont="1" applyFill="1" applyBorder="1" applyAlignment="1">
      <alignment horizontal="right"/>
    </xf>
    <xf numFmtId="2" fontId="2" fillId="0" borderId="21" xfId="0" applyNumberFormat="1" applyFont="1" applyBorder="1"/>
    <xf numFmtId="2" fontId="2" fillId="0" borderId="22" xfId="0" applyNumberFormat="1" applyFont="1" applyBorder="1"/>
    <xf numFmtId="0" fontId="0" fillId="0" borderId="0" xfId="0" applyAlignment="1">
      <alignment horizontal="center"/>
    </xf>
    <xf numFmtId="0" fontId="0" fillId="0" borderId="0" xfId="0"/>
    <xf numFmtId="0" fontId="0" fillId="0" borderId="18" xfId="0" applyBorder="1"/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164" fontId="2" fillId="2" borderId="2" xfId="3" applyFont="1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2" fontId="6" fillId="5" borderId="1" xfId="0" applyNumberFormat="1" applyFont="1" applyFill="1" applyBorder="1" applyAlignment="1">
      <alignment horizontal="center" vertical="top"/>
    </xf>
    <xf numFmtId="2" fontId="2" fillId="5" borderId="1" xfId="0" applyNumberFormat="1" applyFont="1" applyFill="1" applyBorder="1" applyAlignment="1">
      <alignment horizontal="center" vertical="top"/>
    </xf>
    <xf numFmtId="2" fontId="4" fillId="5" borderId="1" xfId="0" applyNumberFormat="1" applyFont="1" applyFill="1" applyBorder="1" applyAlignment="1">
      <alignment horizontal="center" vertical="top"/>
    </xf>
  </cellXfs>
  <cellStyles count="4">
    <cellStyle name="Обычный" xfId="0" builtinId="0"/>
    <cellStyle name="Обычный 2" xfId="1"/>
    <cellStyle name="Обычный 6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25"/>
  <sheetViews>
    <sheetView view="pageBreakPreview" zoomScaleNormal="90" zoomScaleSheetLayoutView="100" workbookViewId="0">
      <selection activeCell="N14" sqref="N14"/>
    </sheetView>
  </sheetViews>
  <sheetFormatPr defaultRowHeight="15" x14ac:dyDescent="0.25"/>
  <cols>
    <col min="1" max="1" width="16.5703125" customWidth="1"/>
    <col min="2" max="2" width="17.42578125" customWidth="1"/>
    <col min="3" max="3" width="22.28515625" customWidth="1"/>
    <col min="4" max="4" width="8.140625" customWidth="1"/>
    <col min="5" max="5" width="7.140625" customWidth="1"/>
    <col min="6" max="6" width="14.5703125" style="13" customWidth="1"/>
    <col min="7" max="7" width="6.42578125" customWidth="1"/>
    <col min="8" max="8" width="8.28515625" customWidth="1"/>
    <col min="9" max="9" width="9.7109375" customWidth="1"/>
    <col min="10" max="10" width="10.28515625" customWidth="1"/>
    <col min="11" max="12" width="10.85546875" bestFit="1" customWidth="1"/>
    <col min="13" max="14" width="10.85546875" customWidth="1"/>
    <col min="15" max="15" width="12.7109375" customWidth="1"/>
    <col min="16" max="20" width="9.140625" hidden="1" customWidth="1"/>
    <col min="21" max="21" width="9" customWidth="1"/>
  </cols>
  <sheetData>
    <row r="1" spans="1:22" ht="18.75" customHeight="1" x14ac:dyDescent="0.3">
      <c r="F1" s="11"/>
      <c r="G1" s="79" t="s">
        <v>50</v>
      </c>
      <c r="H1" s="77"/>
      <c r="I1" s="77"/>
      <c r="J1" s="77"/>
      <c r="K1" s="77"/>
      <c r="L1" s="77"/>
      <c r="M1" s="77"/>
      <c r="N1" s="77"/>
      <c r="O1" s="77"/>
      <c r="P1" s="1" t="s">
        <v>4</v>
      </c>
      <c r="U1" s="76"/>
      <c r="V1" s="77"/>
    </row>
    <row r="2" spans="1:22" ht="18.75" x14ac:dyDescent="0.3">
      <c r="E2" s="5"/>
      <c r="F2" s="11" t="s">
        <v>18</v>
      </c>
      <c r="G2" s="77"/>
      <c r="H2" s="77"/>
      <c r="I2" s="77"/>
      <c r="J2" s="77"/>
      <c r="K2" s="77"/>
      <c r="L2" s="77"/>
      <c r="M2" s="77"/>
      <c r="N2" s="77"/>
      <c r="O2" s="77"/>
      <c r="U2" s="77"/>
      <c r="V2" s="77"/>
    </row>
    <row r="3" spans="1:22" ht="28.5" customHeight="1" x14ac:dyDescent="0.3">
      <c r="E3" s="5"/>
      <c r="F3" s="11"/>
      <c r="G3" s="77"/>
      <c r="H3" s="77"/>
      <c r="I3" s="77"/>
      <c r="J3" s="77"/>
      <c r="K3" s="77"/>
      <c r="L3" s="77"/>
      <c r="M3" s="77"/>
      <c r="N3" s="77"/>
      <c r="O3" s="77"/>
      <c r="U3" s="77"/>
      <c r="V3" s="77"/>
    </row>
    <row r="4" spans="1:22" ht="16.5" hidden="1" customHeight="1" x14ac:dyDescent="0.3">
      <c r="B4" s="10"/>
      <c r="E4" s="5"/>
      <c r="F4" s="11"/>
      <c r="G4" s="77"/>
      <c r="H4" s="77"/>
      <c r="I4" s="77"/>
      <c r="J4" s="77"/>
      <c r="K4" s="77"/>
      <c r="L4" s="77"/>
      <c r="M4" s="77"/>
      <c r="N4" s="77"/>
      <c r="O4" s="77"/>
      <c r="U4" s="77"/>
      <c r="V4" s="77"/>
    </row>
    <row r="5" spans="1:22" ht="15" customHeight="1" x14ac:dyDescent="0.25">
      <c r="A5" s="80" t="s">
        <v>56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U5" s="77"/>
      <c r="V5" s="77"/>
    </row>
    <row r="6" spans="1:22" ht="61.5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U6" s="78"/>
      <c r="V6" s="78"/>
    </row>
    <row r="7" spans="1:22" ht="38.25" customHeight="1" x14ac:dyDescent="0.25">
      <c r="A7" s="82" t="s">
        <v>5</v>
      </c>
      <c r="B7" s="82" t="s">
        <v>0</v>
      </c>
      <c r="C7" s="82" t="s">
        <v>6</v>
      </c>
      <c r="D7" s="84" t="s">
        <v>32</v>
      </c>
      <c r="E7" s="85"/>
      <c r="F7" s="85"/>
      <c r="G7" s="86"/>
      <c r="H7" s="84" t="s">
        <v>53</v>
      </c>
      <c r="I7" s="86"/>
      <c r="J7" s="85" t="s">
        <v>42</v>
      </c>
      <c r="K7" s="86"/>
      <c r="L7" s="84" t="s">
        <v>43</v>
      </c>
      <c r="M7" s="86"/>
      <c r="N7" s="84" t="s">
        <v>44</v>
      </c>
      <c r="O7" s="86"/>
      <c r="U7" s="84" t="s">
        <v>45</v>
      </c>
      <c r="V7" s="86"/>
    </row>
    <row r="8" spans="1:22" ht="38.25" x14ac:dyDescent="0.25">
      <c r="A8" s="83"/>
      <c r="B8" s="83"/>
      <c r="C8" s="83"/>
      <c r="D8" s="14" t="s">
        <v>1</v>
      </c>
      <c r="E8" s="15" t="s">
        <v>7</v>
      </c>
      <c r="F8" s="14" t="s">
        <v>2</v>
      </c>
      <c r="G8" s="14" t="s">
        <v>3</v>
      </c>
      <c r="H8" s="30" t="s">
        <v>35</v>
      </c>
      <c r="I8" s="31" t="s">
        <v>36</v>
      </c>
      <c r="J8" s="30" t="s">
        <v>35</v>
      </c>
      <c r="K8" s="31" t="s">
        <v>36</v>
      </c>
      <c r="L8" s="30" t="s">
        <v>35</v>
      </c>
      <c r="M8" s="31" t="s">
        <v>36</v>
      </c>
      <c r="N8" s="30" t="s">
        <v>35</v>
      </c>
      <c r="O8" s="31" t="s">
        <v>36</v>
      </c>
      <c r="U8" s="30" t="s">
        <v>35</v>
      </c>
      <c r="V8" s="31" t="s">
        <v>36</v>
      </c>
    </row>
    <row r="9" spans="1:22" ht="38.25" x14ac:dyDescent="0.25">
      <c r="A9" s="87" t="s">
        <v>25</v>
      </c>
      <c r="B9" s="92" t="s">
        <v>33</v>
      </c>
      <c r="C9" s="17" t="s">
        <v>8</v>
      </c>
      <c r="D9" s="6" t="s">
        <v>9</v>
      </c>
      <c r="E9" s="6" t="s">
        <v>9</v>
      </c>
      <c r="F9" s="6" t="s">
        <v>9</v>
      </c>
      <c r="G9" s="6" t="s">
        <v>9</v>
      </c>
      <c r="H9" s="32">
        <f>H11</f>
        <v>1240</v>
      </c>
      <c r="I9" s="32">
        <f t="shared" ref="I9:V9" si="0">I11</f>
        <v>0</v>
      </c>
      <c r="J9" s="32">
        <f t="shared" si="0"/>
        <v>236.7</v>
      </c>
      <c r="K9" s="32">
        <f t="shared" si="0"/>
        <v>236.7</v>
      </c>
      <c r="L9" s="32">
        <f t="shared" si="0"/>
        <v>814.49</v>
      </c>
      <c r="M9" s="32">
        <f>M11</f>
        <v>814.49</v>
      </c>
      <c r="N9" s="32">
        <f t="shared" si="0"/>
        <v>920.49</v>
      </c>
      <c r="O9" s="32">
        <f t="shared" si="0"/>
        <v>920.49</v>
      </c>
      <c r="P9" s="32">
        <f t="shared" si="0"/>
        <v>0</v>
      </c>
      <c r="Q9" s="32">
        <f t="shared" si="0"/>
        <v>0</v>
      </c>
      <c r="R9" s="32">
        <f t="shared" si="0"/>
        <v>0</v>
      </c>
      <c r="S9" s="32">
        <f t="shared" si="0"/>
        <v>0</v>
      </c>
      <c r="T9" s="32">
        <f t="shared" si="0"/>
        <v>0</v>
      </c>
      <c r="U9" s="32">
        <f>U11</f>
        <v>0</v>
      </c>
      <c r="V9" s="32">
        <f t="shared" si="0"/>
        <v>0</v>
      </c>
    </row>
    <row r="10" spans="1:22" x14ac:dyDescent="0.25">
      <c r="A10" s="88"/>
      <c r="B10" s="93"/>
      <c r="C10" s="16" t="s">
        <v>10</v>
      </c>
      <c r="D10" s="6"/>
      <c r="E10" s="6"/>
      <c r="F10" s="6"/>
      <c r="G10" s="6"/>
      <c r="H10" s="32"/>
      <c r="I10" s="32"/>
      <c r="J10" s="32"/>
      <c r="K10" s="32"/>
      <c r="L10" s="32"/>
      <c r="M10" s="32"/>
      <c r="N10" s="32"/>
      <c r="O10" s="32"/>
      <c r="P10" s="33"/>
      <c r="Q10" s="33"/>
      <c r="R10" s="33"/>
      <c r="S10" s="33"/>
      <c r="T10" s="33"/>
      <c r="U10" s="34"/>
      <c r="V10" s="34"/>
    </row>
    <row r="11" spans="1:22" ht="67.5" customHeight="1" x14ac:dyDescent="0.25">
      <c r="A11" s="88"/>
      <c r="B11" s="93"/>
      <c r="C11" s="18" t="s">
        <v>26</v>
      </c>
      <c r="D11" s="6">
        <v>162</v>
      </c>
      <c r="E11" s="6" t="s">
        <v>9</v>
      </c>
      <c r="F11" s="6" t="s">
        <v>9</v>
      </c>
      <c r="G11" s="6" t="s">
        <v>9</v>
      </c>
      <c r="H11" s="32">
        <f>H12+H16</f>
        <v>1240</v>
      </c>
      <c r="I11" s="32">
        <f>I12+I16</f>
        <v>0</v>
      </c>
      <c r="J11" s="32">
        <f t="shared" ref="J11:V11" si="1">J12+J16</f>
        <v>236.7</v>
      </c>
      <c r="K11" s="32">
        <f t="shared" si="1"/>
        <v>236.7</v>
      </c>
      <c r="L11" s="32">
        <f t="shared" si="1"/>
        <v>814.49</v>
      </c>
      <c r="M11" s="32">
        <f>M12+M16</f>
        <v>814.49</v>
      </c>
      <c r="N11" s="32">
        <f t="shared" si="1"/>
        <v>920.49</v>
      </c>
      <c r="O11" s="32">
        <f t="shared" si="1"/>
        <v>920.49</v>
      </c>
      <c r="P11" s="32">
        <f t="shared" si="1"/>
        <v>0</v>
      </c>
      <c r="Q11" s="32">
        <f t="shared" si="1"/>
        <v>0</v>
      </c>
      <c r="R11" s="32">
        <f t="shared" si="1"/>
        <v>0</v>
      </c>
      <c r="S11" s="32">
        <f t="shared" si="1"/>
        <v>0</v>
      </c>
      <c r="T11" s="32">
        <f t="shared" si="1"/>
        <v>0</v>
      </c>
      <c r="U11" s="32">
        <f>U12+U16</f>
        <v>0</v>
      </c>
      <c r="V11" s="32">
        <f t="shared" si="1"/>
        <v>0</v>
      </c>
    </row>
    <row r="12" spans="1:22" s="49" customFormat="1" ht="38.25" x14ac:dyDescent="0.25">
      <c r="A12" s="89" t="s">
        <v>24</v>
      </c>
      <c r="B12" s="97" t="s">
        <v>31</v>
      </c>
      <c r="C12" s="44" t="s">
        <v>12</v>
      </c>
      <c r="D12" s="45"/>
      <c r="E12" s="46"/>
      <c r="F12" s="47"/>
      <c r="G12" s="47"/>
      <c r="H12" s="48">
        <f>H15+H14</f>
        <v>950</v>
      </c>
      <c r="I12" s="48">
        <f t="shared" ref="I12:V12" si="2">I15+I14</f>
        <v>0</v>
      </c>
      <c r="J12" s="48">
        <f t="shared" si="2"/>
        <v>156.69999999999999</v>
      </c>
      <c r="K12" s="48">
        <f t="shared" si="2"/>
        <v>156.69999999999999</v>
      </c>
      <c r="L12" s="48">
        <f>L15+L14</f>
        <v>574.49</v>
      </c>
      <c r="M12" s="48">
        <f t="shared" si="2"/>
        <v>574.49</v>
      </c>
      <c r="N12" s="48">
        <f t="shared" si="2"/>
        <v>673.49</v>
      </c>
      <c r="O12" s="48">
        <f t="shared" si="2"/>
        <v>673.49</v>
      </c>
      <c r="P12" s="48">
        <f t="shared" si="2"/>
        <v>0</v>
      </c>
      <c r="Q12" s="48">
        <f t="shared" si="2"/>
        <v>0</v>
      </c>
      <c r="R12" s="48">
        <f t="shared" si="2"/>
        <v>0</v>
      </c>
      <c r="S12" s="48">
        <f t="shared" si="2"/>
        <v>0</v>
      </c>
      <c r="T12" s="48">
        <f t="shared" si="2"/>
        <v>0</v>
      </c>
      <c r="U12" s="48">
        <f t="shared" si="2"/>
        <v>0</v>
      </c>
      <c r="V12" s="48">
        <f t="shared" si="2"/>
        <v>0</v>
      </c>
    </row>
    <row r="13" spans="1:22" s="49" customFormat="1" x14ac:dyDescent="0.25">
      <c r="A13" s="90"/>
      <c r="B13" s="98"/>
      <c r="C13" s="50" t="s">
        <v>10</v>
      </c>
      <c r="D13" s="51"/>
      <c r="E13" s="51"/>
      <c r="F13" s="51"/>
      <c r="G13" s="51"/>
      <c r="H13" s="52"/>
      <c r="I13" s="52"/>
      <c r="J13" s="53"/>
      <c r="K13" s="53"/>
      <c r="L13" s="53"/>
      <c r="M13" s="53"/>
      <c r="N13" s="53"/>
      <c r="O13" s="53"/>
      <c r="P13" s="54"/>
      <c r="Q13" s="54"/>
      <c r="R13" s="54"/>
      <c r="S13" s="54"/>
      <c r="T13" s="54"/>
      <c r="U13" s="55"/>
      <c r="V13" s="55"/>
    </row>
    <row r="14" spans="1:22" s="49" customFormat="1" ht="38.25" x14ac:dyDescent="0.25">
      <c r="A14" s="90"/>
      <c r="B14" s="98"/>
      <c r="C14" s="18" t="s">
        <v>26</v>
      </c>
      <c r="D14" s="45">
        <v>162</v>
      </c>
      <c r="E14" s="46" t="s">
        <v>46</v>
      </c>
      <c r="F14" s="56" t="s">
        <v>51</v>
      </c>
      <c r="G14" s="45">
        <v>244</v>
      </c>
      <c r="H14" s="130">
        <v>450</v>
      </c>
      <c r="I14" s="57"/>
      <c r="J14" s="53">
        <v>106.7</v>
      </c>
      <c r="K14" s="53">
        <v>106.7</v>
      </c>
      <c r="L14" s="69">
        <v>134.49</v>
      </c>
      <c r="M14" s="69">
        <v>134.49</v>
      </c>
      <c r="N14" s="129">
        <v>233.49</v>
      </c>
      <c r="O14" s="129">
        <v>233.49</v>
      </c>
      <c r="P14" s="54"/>
      <c r="Q14" s="54"/>
      <c r="R14" s="54"/>
      <c r="S14" s="54"/>
      <c r="T14" s="54"/>
      <c r="U14" s="55"/>
      <c r="V14" s="55"/>
    </row>
    <row r="15" spans="1:22" s="49" customFormat="1" ht="37.5" customHeight="1" x14ac:dyDescent="0.25">
      <c r="A15" s="91"/>
      <c r="B15" s="98"/>
      <c r="C15" s="18" t="s">
        <v>26</v>
      </c>
      <c r="D15" s="58">
        <v>162</v>
      </c>
      <c r="E15" s="46" t="s">
        <v>46</v>
      </c>
      <c r="F15" s="46" t="s">
        <v>49</v>
      </c>
      <c r="G15" s="58">
        <v>540</v>
      </c>
      <c r="H15" s="129">
        <v>500</v>
      </c>
      <c r="I15" s="53"/>
      <c r="J15" s="53">
        <v>50</v>
      </c>
      <c r="K15" s="53">
        <v>50</v>
      </c>
      <c r="L15" s="69">
        <v>440</v>
      </c>
      <c r="M15" s="69">
        <v>440</v>
      </c>
      <c r="N15" s="129">
        <v>440</v>
      </c>
      <c r="O15" s="129">
        <v>440</v>
      </c>
      <c r="P15" s="54"/>
      <c r="Q15" s="54"/>
      <c r="R15" s="54"/>
      <c r="S15" s="54"/>
      <c r="T15" s="54"/>
      <c r="U15" s="55"/>
      <c r="V15" s="55"/>
    </row>
    <row r="16" spans="1:22" s="49" customFormat="1" ht="25.5" x14ac:dyDescent="0.25">
      <c r="A16" s="59" t="s">
        <v>23</v>
      </c>
      <c r="B16" s="94" t="s">
        <v>27</v>
      </c>
      <c r="C16" s="44" t="s">
        <v>11</v>
      </c>
      <c r="D16" s="47"/>
      <c r="E16" s="47"/>
      <c r="F16" s="47"/>
      <c r="G16" s="47"/>
      <c r="H16" s="70">
        <f>H18+H19</f>
        <v>290</v>
      </c>
      <c r="I16" s="48">
        <f t="shared" ref="I16:V16" si="3">I18+I19</f>
        <v>0</v>
      </c>
      <c r="J16" s="48">
        <f t="shared" si="3"/>
        <v>80</v>
      </c>
      <c r="K16" s="48">
        <f t="shared" si="3"/>
        <v>80</v>
      </c>
      <c r="L16" s="70">
        <f t="shared" si="3"/>
        <v>240</v>
      </c>
      <c r="M16" s="70">
        <f t="shared" si="3"/>
        <v>240</v>
      </c>
      <c r="N16" s="48">
        <f t="shared" si="3"/>
        <v>247</v>
      </c>
      <c r="O16" s="48">
        <f t="shared" si="3"/>
        <v>247</v>
      </c>
      <c r="P16" s="48">
        <f t="shared" si="3"/>
        <v>0</v>
      </c>
      <c r="Q16" s="48">
        <f t="shared" si="3"/>
        <v>0</v>
      </c>
      <c r="R16" s="48">
        <f t="shared" si="3"/>
        <v>0</v>
      </c>
      <c r="S16" s="48">
        <f t="shared" si="3"/>
        <v>0</v>
      </c>
      <c r="T16" s="48">
        <f t="shared" si="3"/>
        <v>0</v>
      </c>
      <c r="U16" s="48">
        <f t="shared" si="3"/>
        <v>0</v>
      </c>
      <c r="V16" s="48">
        <f t="shared" si="3"/>
        <v>0</v>
      </c>
    </row>
    <row r="17" spans="1:22" s="49" customFormat="1" x14ac:dyDescent="0.25">
      <c r="A17" s="60"/>
      <c r="B17" s="95"/>
      <c r="C17" s="50" t="s">
        <v>10</v>
      </c>
      <c r="D17" s="47"/>
      <c r="E17" s="47"/>
      <c r="F17" s="47"/>
      <c r="G17" s="47"/>
      <c r="H17" s="70"/>
      <c r="I17" s="48"/>
      <c r="J17" s="48"/>
      <c r="K17" s="48"/>
      <c r="L17" s="70"/>
      <c r="M17" s="70"/>
      <c r="N17" s="48"/>
      <c r="O17" s="53"/>
      <c r="P17" s="54"/>
      <c r="Q17" s="54"/>
      <c r="R17" s="54"/>
      <c r="S17" s="54"/>
      <c r="T17" s="54"/>
      <c r="U17" s="55"/>
      <c r="V17" s="55"/>
    </row>
    <row r="18" spans="1:22" s="49" customFormat="1" ht="38.25" x14ac:dyDescent="0.25">
      <c r="A18" s="61"/>
      <c r="B18" s="96"/>
      <c r="C18" s="18" t="s">
        <v>26</v>
      </c>
      <c r="D18" s="47">
        <v>162</v>
      </c>
      <c r="E18" s="46" t="s">
        <v>47</v>
      </c>
      <c r="F18" s="46" t="s">
        <v>48</v>
      </c>
      <c r="G18" s="47">
        <v>540</v>
      </c>
      <c r="H18" s="128">
        <v>170</v>
      </c>
      <c r="I18" s="48">
        <v>0</v>
      </c>
      <c r="J18" s="48">
        <v>80</v>
      </c>
      <c r="K18" s="48">
        <v>80</v>
      </c>
      <c r="L18" s="70">
        <v>120</v>
      </c>
      <c r="M18" s="70">
        <v>120</v>
      </c>
      <c r="N18" s="128">
        <v>127</v>
      </c>
      <c r="O18" s="129">
        <v>127</v>
      </c>
      <c r="P18" s="62"/>
      <c r="Q18" s="54"/>
      <c r="R18" s="54"/>
      <c r="S18" s="54"/>
      <c r="T18" s="54"/>
      <c r="U18" s="55"/>
      <c r="V18" s="55"/>
    </row>
    <row r="19" spans="1:22" s="49" customFormat="1" ht="38.25" x14ac:dyDescent="0.25">
      <c r="A19" s="61"/>
      <c r="B19" s="64"/>
      <c r="C19" s="63" t="s">
        <v>26</v>
      </c>
      <c r="D19" s="47">
        <v>162</v>
      </c>
      <c r="E19" s="46" t="s">
        <v>54</v>
      </c>
      <c r="F19" s="46" t="s">
        <v>55</v>
      </c>
      <c r="G19" s="47">
        <v>540</v>
      </c>
      <c r="H19" s="128">
        <v>120</v>
      </c>
      <c r="I19" s="48">
        <v>0</v>
      </c>
      <c r="J19" s="48">
        <v>0</v>
      </c>
      <c r="K19" s="48">
        <v>0</v>
      </c>
      <c r="L19" s="70">
        <v>120</v>
      </c>
      <c r="M19" s="70">
        <v>120</v>
      </c>
      <c r="N19" s="128">
        <v>120</v>
      </c>
      <c r="O19" s="129">
        <v>120</v>
      </c>
      <c r="P19" s="65"/>
      <c r="Q19" s="66"/>
      <c r="R19" s="66"/>
      <c r="S19" s="66"/>
      <c r="T19" s="66"/>
      <c r="U19" s="55"/>
      <c r="V19" s="55"/>
    </row>
    <row r="22" spans="1:22" x14ac:dyDescent="0.25">
      <c r="A22" s="2"/>
      <c r="B22" s="2"/>
      <c r="C22" s="2"/>
      <c r="D22" s="2"/>
      <c r="E22" s="2"/>
      <c r="F22" s="12"/>
      <c r="G22" s="2"/>
      <c r="H22" s="2"/>
      <c r="I22" s="2"/>
      <c r="J22" s="2"/>
      <c r="K22" s="2"/>
      <c r="L22" s="2"/>
      <c r="M22" s="2"/>
      <c r="N22" s="2"/>
      <c r="O22" s="2"/>
    </row>
    <row r="23" spans="1:22" x14ac:dyDescent="0.25">
      <c r="A23" s="2"/>
      <c r="B23" s="2"/>
      <c r="C23" s="2"/>
      <c r="D23" s="2"/>
      <c r="E23" s="2"/>
      <c r="F23" s="12"/>
      <c r="G23" s="2"/>
      <c r="H23" s="2"/>
      <c r="I23" s="2"/>
      <c r="J23" s="2"/>
      <c r="K23" s="2"/>
      <c r="L23" s="2"/>
      <c r="M23" s="2"/>
      <c r="N23" s="2"/>
      <c r="O23" s="2"/>
    </row>
    <row r="24" spans="1:22" x14ac:dyDescent="0.25">
      <c r="A24" s="2"/>
      <c r="B24" s="2"/>
      <c r="C24" s="2"/>
      <c r="D24" s="2"/>
      <c r="E24" s="2"/>
      <c r="F24" s="12"/>
      <c r="G24" s="2"/>
      <c r="H24" s="2"/>
      <c r="I24" s="2"/>
      <c r="J24" s="2"/>
      <c r="K24" s="2"/>
      <c r="L24" s="2"/>
      <c r="M24" s="2"/>
      <c r="N24" s="2"/>
      <c r="O24" s="2"/>
    </row>
    <row r="25" spans="1:22" ht="18.75" x14ac:dyDescent="0.3">
      <c r="A25" s="8"/>
      <c r="L25" s="8"/>
      <c r="M25" s="8"/>
      <c r="N25" s="8"/>
    </row>
  </sheetData>
  <mergeCells count="17">
    <mergeCell ref="A9:A11"/>
    <mergeCell ref="A12:A15"/>
    <mergeCell ref="B9:B11"/>
    <mergeCell ref="B16:B18"/>
    <mergeCell ref="U7:V7"/>
    <mergeCell ref="B12:B15"/>
    <mergeCell ref="U1:V6"/>
    <mergeCell ref="G1:O4"/>
    <mergeCell ref="A5:O6"/>
    <mergeCell ref="A7:A8"/>
    <mergeCell ref="B7:B8"/>
    <mergeCell ref="C7:C8"/>
    <mergeCell ref="D7:G7"/>
    <mergeCell ref="J7:K7"/>
    <mergeCell ref="L7:M7"/>
    <mergeCell ref="H7:I7"/>
    <mergeCell ref="N7:O7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6"/>
  <sheetViews>
    <sheetView tabSelected="1" view="pageBreakPreview" zoomScale="73" zoomScaleSheetLayoutView="73" workbookViewId="0">
      <selection activeCell="P15" sqref="P15"/>
    </sheetView>
  </sheetViews>
  <sheetFormatPr defaultColWidth="9.140625" defaultRowHeight="15" x14ac:dyDescent="0.25"/>
  <cols>
    <col min="1" max="1" width="18" style="4" customWidth="1"/>
    <col min="2" max="2" width="29.7109375" style="1" customWidth="1"/>
    <col min="3" max="3" width="38.7109375" style="1" customWidth="1"/>
    <col min="4" max="4" width="15.85546875" style="1" customWidth="1"/>
    <col min="5" max="5" width="14.140625" style="1" customWidth="1"/>
    <col min="6" max="6" width="12.7109375" style="1" customWidth="1"/>
    <col min="7" max="7" width="11.85546875" style="1" customWidth="1"/>
    <col min="8" max="8" width="10.140625" style="1" customWidth="1"/>
    <col min="9" max="9" width="9.85546875" style="1" customWidth="1"/>
    <col min="10" max="10" width="9.5703125" style="1" customWidth="1"/>
    <col min="11" max="12" width="10.140625" style="1" customWidth="1"/>
    <col min="13" max="13" width="13.140625" style="1" customWidth="1"/>
    <col min="14" max="16384" width="9.140625" style="1"/>
  </cols>
  <sheetData>
    <row r="1" spans="1:13" ht="84" customHeight="1" x14ac:dyDescent="0.25">
      <c r="C1" s="9" t="s">
        <v>19</v>
      </c>
      <c r="D1" s="9"/>
      <c r="E1" s="9"/>
      <c r="F1" s="9"/>
      <c r="G1" s="9"/>
      <c r="H1" s="99" t="s">
        <v>41</v>
      </c>
      <c r="I1" s="99"/>
      <c r="J1" s="99"/>
      <c r="K1" s="99"/>
      <c r="L1" s="99"/>
      <c r="M1" s="99"/>
    </row>
    <row r="2" spans="1:13" x14ac:dyDescent="0.25">
      <c r="A2" s="100" t="s">
        <v>57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ht="72" customHeight="1" thickBot="1" x14ac:dyDescent="0.3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43.5" customHeight="1" thickBot="1" x14ac:dyDescent="0.3">
      <c r="A4" s="101" t="s">
        <v>13</v>
      </c>
      <c r="B4" s="103" t="s">
        <v>28</v>
      </c>
      <c r="C4" s="103" t="s">
        <v>34</v>
      </c>
      <c r="D4" s="105" t="s">
        <v>52</v>
      </c>
      <c r="E4" s="106"/>
      <c r="F4" s="107" t="s">
        <v>37</v>
      </c>
      <c r="G4" s="108"/>
      <c r="H4" s="109" t="s">
        <v>38</v>
      </c>
      <c r="I4" s="110"/>
      <c r="J4" s="111" t="s">
        <v>39</v>
      </c>
      <c r="K4" s="110"/>
      <c r="L4" s="112" t="s">
        <v>40</v>
      </c>
      <c r="M4" s="113"/>
    </row>
    <row r="5" spans="1:13" ht="38.25" customHeight="1" x14ac:dyDescent="0.25">
      <c r="A5" s="102"/>
      <c r="B5" s="104"/>
      <c r="C5" s="104"/>
      <c r="D5" s="19" t="s">
        <v>35</v>
      </c>
      <c r="E5" s="26" t="s">
        <v>36</v>
      </c>
      <c r="F5" s="25" t="s">
        <v>35</v>
      </c>
      <c r="G5" s="71" t="s">
        <v>36</v>
      </c>
      <c r="H5" s="25" t="s">
        <v>35</v>
      </c>
      <c r="I5" s="26" t="s">
        <v>36</v>
      </c>
      <c r="J5" s="23" t="s">
        <v>35</v>
      </c>
      <c r="K5" s="19" t="s">
        <v>36</v>
      </c>
      <c r="L5" s="28" t="s">
        <v>35</v>
      </c>
      <c r="M5" s="28" t="s">
        <v>36</v>
      </c>
    </row>
    <row r="6" spans="1:13" x14ac:dyDescent="0.25">
      <c r="A6" s="114" t="s">
        <v>29</v>
      </c>
      <c r="B6" s="117" t="s">
        <v>33</v>
      </c>
      <c r="C6" s="3" t="s">
        <v>14</v>
      </c>
      <c r="D6" s="36">
        <f>D11</f>
        <v>1240</v>
      </c>
      <c r="E6" s="36">
        <f t="shared" ref="E6:M6" si="0">E11</f>
        <v>0</v>
      </c>
      <c r="F6" s="36">
        <f t="shared" si="0"/>
        <v>236.7</v>
      </c>
      <c r="G6" s="37">
        <f t="shared" si="0"/>
        <v>236.7</v>
      </c>
      <c r="H6" s="38">
        <f t="shared" si="0"/>
        <v>814.49</v>
      </c>
      <c r="I6" s="39">
        <f t="shared" si="0"/>
        <v>814.49</v>
      </c>
      <c r="J6" s="40">
        <f t="shared" si="0"/>
        <v>920.49</v>
      </c>
      <c r="K6" s="36">
        <f t="shared" si="0"/>
        <v>920.49</v>
      </c>
      <c r="L6" s="36">
        <f t="shared" si="0"/>
        <v>0</v>
      </c>
      <c r="M6" s="36">
        <f t="shared" si="0"/>
        <v>0</v>
      </c>
    </row>
    <row r="7" spans="1:13" x14ac:dyDescent="0.25">
      <c r="A7" s="115"/>
      <c r="B7" s="118"/>
      <c r="C7" s="3" t="s">
        <v>15</v>
      </c>
      <c r="D7" s="36"/>
      <c r="E7" s="37"/>
      <c r="F7" s="38"/>
      <c r="G7" s="37"/>
      <c r="H7" s="38"/>
      <c r="I7" s="39"/>
      <c r="J7" s="40"/>
      <c r="K7" s="36"/>
      <c r="L7" s="35"/>
      <c r="M7" s="35"/>
    </row>
    <row r="8" spans="1:13" x14ac:dyDescent="0.25">
      <c r="A8" s="115"/>
      <c r="B8" s="118"/>
      <c r="C8" s="3" t="s">
        <v>21</v>
      </c>
      <c r="D8" s="36"/>
      <c r="E8" s="37"/>
      <c r="F8" s="38"/>
      <c r="G8" s="37"/>
      <c r="H8" s="38"/>
      <c r="I8" s="39"/>
      <c r="J8" s="40"/>
      <c r="K8" s="36"/>
      <c r="L8" s="35"/>
      <c r="M8" s="35"/>
    </row>
    <row r="9" spans="1:13" x14ac:dyDescent="0.25">
      <c r="A9" s="115"/>
      <c r="B9" s="118"/>
      <c r="C9" s="3" t="s">
        <v>16</v>
      </c>
      <c r="D9" s="36"/>
      <c r="E9" s="37"/>
      <c r="F9" s="38"/>
      <c r="G9" s="37"/>
      <c r="H9" s="38"/>
      <c r="I9" s="39"/>
      <c r="J9" s="40"/>
      <c r="K9" s="36"/>
      <c r="L9" s="35"/>
      <c r="M9" s="35"/>
    </row>
    <row r="10" spans="1:13" x14ac:dyDescent="0.25">
      <c r="A10" s="115"/>
      <c r="B10" s="118"/>
      <c r="C10" s="3" t="s">
        <v>20</v>
      </c>
      <c r="D10" s="36"/>
      <c r="E10" s="37"/>
      <c r="F10" s="38"/>
      <c r="G10" s="37"/>
      <c r="H10" s="38"/>
      <c r="I10" s="39"/>
      <c r="J10" s="40"/>
      <c r="K10" s="36"/>
      <c r="L10" s="35"/>
      <c r="M10" s="35"/>
    </row>
    <row r="11" spans="1:13" x14ac:dyDescent="0.25">
      <c r="A11" s="115"/>
      <c r="B11" s="118"/>
      <c r="C11" s="3" t="s">
        <v>30</v>
      </c>
      <c r="D11" s="36">
        <f>D13+D20</f>
        <v>1240</v>
      </c>
      <c r="E11" s="36">
        <f t="shared" ref="E11:M11" si="1">E13+E20</f>
        <v>0</v>
      </c>
      <c r="F11" s="36">
        <f t="shared" si="1"/>
        <v>236.7</v>
      </c>
      <c r="G11" s="37">
        <f t="shared" si="1"/>
        <v>236.7</v>
      </c>
      <c r="H11" s="38">
        <f t="shared" si="1"/>
        <v>814.49</v>
      </c>
      <c r="I11" s="39">
        <f t="shared" si="1"/>
        <v>814.49</v>
      </c>
      <c r="J11" s="40">
        <f t="shared" si="1"/>
        <v>920.49</v>
      </c>
      <c r="K11" s="36">
        <f t="shared" si="1"/>
        <v>920.49</v>
      </c>
      <c r="L11" s="36">
        <f t="shared" si="1"/>
        <v>0</v>
      </c>
      <c r="M11" s="36">
        <f t="shared" si="1"/>
        <v>0</v>
      </c>
    </row>
    <row r="12" spans="1:13" x14ac:dyDescent="0.25">
      <c r="A12" s="116"/>
      <c r="B12" s="119"/>
      <c r="C12" s="7" t="s">
        <v>17</v>
      </c>
      <c r="D12" s="41"/>
      <c r="E12" s="42"/>
      <c r="F12" s="43"/>
      <c r="G12" s="42"/>
      <c r="H12" s="38"/>
      <c r="I12" s="39"/>
      <c r="J12" s="40"/>
      <c r="K12" s="36"/>
      <c r="L12" s="35"/>
      <c r="M12" s="35"/>
    </row>
    <row r="13" spans="1:13" x14ac:dyDescent="0.25">
      <c r="A13" s="114" t="s">
        <v>22</v>
      </c>
      <c r="B13" s="117" t="s">
        <v>31</v>
      </c>
      <c r="C13" s="3" t="s">
        <v>14</v>
      </c>
      <c r="D13" s="36">
        <f>D18</f>
        <v>950</v>
      </c>
      <c r="E13" s="36">
        <f t="shared" ref="E13:M13" si="2">E18</f>
        <v>0</v>
      </c>
      <c r="F13" s="36">
        <f t="shared" si="2"/>
        <v>156.69999999999999</v>
      </c>
      <c r="G13" s="37">
        <f>G18</f>
        <v>156.69999999999999</v>
      </c>
      <c r="H13" s="38">
        <f t="shared" si="2"/>
        <v>574.49</v>
      </c>
      <c r="I13" s="39">
        <f t="shared" si="2"/>
        <v>574.49</v>
      </c>
      <c r="J13" s="40">
        <f t="shared" si="2"/>
        <v>673.49</v>
      </c>
      <c r="K13" s="36">
        <f t="shared" si="2"/>
        <v>673.49</v>
      </c>
      <c r="L13" s="36">
        <f t="shared" si="2"/>
        <v>0</v>
      </c>
      <c r="M13" s="36">
        <f t="shared" si="2"/>
        <v>0</v>
      </c>
    </row>
    <row r="14" spans="1:13" x14ac:dyDescent="0.25">
      <c r="A14" s="120"/>
      <c r="B14" s="118"/>
      <c r="C14" s="3" t="s">
        <v>15</v>
      </c>
      <c r="D14" s="36"/>
      <c r="E14" s="37"/>
      <c r="F14" s="38"/>
      <c r="G14" s="37"/>
      <c r="H14" s="38"/>
      <c r="I14" s="39"/>
      <c r="J14" s="40"/>
      <c r="K14" s="36"/>
      <c r="L14" s="35"/>
      <c r="M14" s="35"/>
    </row>
    <row r="15" spans="1:13" x14ac:dyDescent="0.25">
      <c r="A15" s="120"/>
      <c r="B15" s="118"/>
      <c r="C15" s="3" t="s">
        <v>21</v>
      </c>
      <c r="D15" s="36"/>
      <c r="E15" s="37"/>
      <c r="F15" s="38"/>
      <c r="G15" s="37"/>
      <c r="H15" s="38"/>
      <c r="I15" s="39"/>
      <c r="J15" s="40"/>
      <c r="K15" s="36"/>
      <c r="L15" s="35"/>
      <c r="M15" s="35"/>
    </row>
    <row r="16" spans="1:13" x14ac:dyDescent="0.25">
      <c r="A16" s="120"/>
      <c r="B16" s="118"/>
      <c r="C16" s="3" t="s">
        <v>16</v>
      </c>
      <c r="D16" s="36"/>
      <c r="E16" s="37"/>
      <c r="F16" s="38"/>
      <c r="G16" s="37"/>
      <c r="H16" s="38"/>
      <c r="I16" s="39"/>
      <c r="J16" s="40"/>
      <c r="K16" s="36"/>
      <c r="L16" s="35"/>
      <c r="M16" s="35"/>
    </row>
    <row r="17" spans="1:13" x14ac:dyDescent="0.25">
      <c r="A17" s="120"/>
      <c r="B17" s="118"/>
      <c r="C17" s="3" t="s">
        <v>20</v>
      </c>
      <c r="D17" s="36"/>
      <c r="E17" s="37"/>
      <c r="F17" s="38"/>
      <c r="G17" s="37"/>
      <c r="H17" s="38"/>
      <c r="I17" s="39"/>
      <c r="J17" s="40"/>
      <c r="K17" s="36"/>
      <c r="L17" s="35"/>
      <c r="M17" s="35"/>
    </row>
    <row r="18" spans="1:13" x14ac:dyDescent="0.25">
      <c r="A18" s="120"/>
      <c r="B18" s="118"/>
      <c r="C18" s="3" t="s">
        <v>30</v>
      </c>
      <c r="D18" s="36">
        <f>'Приложение 9 '!H12</f>
        <v>950</v>
      </c>
      <c r="E18" s="37">
        <f>'Приложение 9 '!I12</f>
        <v>0</v>
      </c>
      <c r="F18" s="36">
        <f>G18</f>
        <v>156.69999999999999</v>
      </c>
      <c r="G18" s="37">
        <f>'Приложение 9 '!K12</f>
        <v>156.69999999999999</v>
      </c>
      <c r="H18" s="38">
        <f>'Приложение 9 '!L12</f>
        <v>574.49</v>
      </c>
      <c r="I18" s="39">
        <f>'Приложение 9 '!M12</f>
        <v>574.49</v>
      </c>
      <c r="J18" s="40">
        <f>'Приложение 9 '!N12</f>
        <v>673.49</v>
      </c>
      <c r="K18" s="37">
        <f>'Приложение 9 '!O12</f>
        <v>673.49</v>
      </c>
      <c r="L18" s="36">
        <f>'Приложение 9 '!U12</f>
        <v>0</v>
      </c>
      <c r="M18" s="37">
        <f>'Приложение 9 '!V12</f>
        <v>0</v>
      </c>
    </row>
    <row r="19" spans="1:13" ht="18.75" customHeight="1" x14ac:dyDescent="0.25">
      <c r="A19" s="121"/>
      <c r="B19" s="119"/>
      <c r="C19" s="7" t="s">
        <v>17</v>
      </c>
      <c r="D19" s="41"/>
      <c r="E19" s="42"/>
      <c r="F19" s="43"/>
      <c r="G19" s="42"/>
      <c r="H19" s="38"/>
      <c r="I19" s="39"/>
      <c r="J19" s="40"/>
      <c r="K19" s="36"/>
      <c r="L19" s="35"/>
      <c r="M19" s="35"/>
    </row>
    <row r="20" spans="1:13" x14ac:dyDescent="0.25">
      <c r="A20" s="122" t="s">
        <v>23</v>
      </c>
      <c r="B20" s="125" t="s">
        <v>27</v>
      </c>
      <c r="C20" s="3" t="s">
        <v>14</v>
      </c>
      <c r="D20" s="36">
        <f>D25</f>
        <v>290</v>
      </c>
      <c r="E20" s="36">
        <f t="shared" ref="E20:M20" si="3">E25</f>
        <v>0</v>
      </c>
      <c r="F20" s="36">
        <f>F25</f>
        <v>80</v>
      </c>
      <c r="G20" s="37">
        <f t="shared" si="3"/>
        <v>80</v>
      </c>
      <c r="H20" s="38">
        <f t="shared" si="3"/>
        <v>240</v>
      </c>
      <c r="I20" s="39">
        <f>I25</f>
        <v>240</v>
      </c>
      <c r="J20" s="40">
        <f t="shared" si="3"/>
        <v>247</v>
      </c>
      <c r="K20" s="36">
        <f t="shared" si="3"/>
        <v>247</v>
      </c>
      <c r="L20" s="36">
        <f t="shared" si="3"/>
        <v>0</v>
      </c>
      <c r="M20" s="36">
        <f t="shared" si="3"/>
        <v>0</v>
      </c>
    </row>
    <row r="21" spans="1:13" x14ac:dyDescent="0.25">
      <c r="A21" s="123"/>
      <c r="B21" s="126"/>
      <c r="C21" s="3" t="s">
        <v>15</v>
      </c>
      <c r="D21" s="36"/>
      <c r="E21" s="37"/>
      <c r="F21" s="38"/>
      <c r="G21" s="37"/>
      <c r="H21" s="38"/>
      <c r="I21" s="39"/>
      <c r="J21" s="40"/>
      <c r="K21" s="36"/>
      <c r="L21" s="35"/>
      <c r="M21" s="35"/>
    </row>
    <row r="22" spans="1:13" ht="15" customHeight="1" x14ac:dyDescent="0.25">
      <c r="A22" s="123"/>
      <c r="B22" s="126"/>
      <c r="C22" s="3" t="s">
        <v>21</v>
      </c>
      <c r="D22" s="36"/>
      <c r="E22" s="37"/>
      <c r="F22" s="38"/>
      <c r="G22" s="37"/>
      <c r="H22" s="38"/>
      <c r="I22" s="39"/>
      <c r="J22" s="40"/>
      <c r="K22" s="36"/>
      <c r="L22" s="35"/>
      <c r="M22" s="35"/>
    </row>
    <row r="23" spans="1:13" ht="12.75" customHeight="1" x14ac:dyDescent="0.25">
      <c r="A23" s="123"/>
      <c r="B23" s="126"/>
      <c r="C23" s="3" t="s">
        <v>16</v>
      </c>
      <c r="D23" s="36"/>
      <c r="E23" s="37"/>
      <c r="F23" s="38"/>
      <c r="G23" s="37"/>
      <c r="H23" s="38"/>
      <c r="I23" s="39"/>
      <c r="J23" s="40"/>
      <c r="K23" s="36"/>
      <c r="L23" s="35"/>
      <c r="M23" s="35"/>
    </row>
    <row r="24" spans="1:13" x14ac:dyDescent="0.25">
      <c r="A24" s="123"/>
      <c r="B24" s="126"/>
      <c r="C24" s="3" t="s">
        <v>20</v>
      </c>
      <c r="D24" s="36"/>
      <c r="E24" s="37"/>
      <c r="F24" s="38"/>
      <c r="G24" s="37"/>
      <c r="H24" s="38"/>
      <c r="I24" s="39"/>
      <c r="J24" s="40"/>
      <c r="K24" s="36"/>
      <c r="L24" s="35"/>
      <c r="M24" s="35"/>
    </row>
    <row r="25" spans="1:13" x14ac:dyDescent="0.25">
      <c r="A25" s="123"/>
      <c r="B25" s="126"/>
      <c r="C25" s="3" t="s">
        <v>30</v>
      </c>
      <c r="D25" s="36">
        <f>'Приложение 9 '!H16</f>
        <v>290</v>
      </c>
      <c r="E25" s="37">
        <f>'Приложение 9 '!I18</f>
        <v>0</v>
      </c>
      <c r="F25" s="38">
        <f>G25</f>
        <v>80</v>
      </c>
      <c r="G25" s="72">
        <f>'Приложение 9 '!K16</f>
        <v>80</v>
      </c>
      <c r="H25" s="73">
        <f>I25</f>
        <v>240</v>
      </c>
      <c r="I25" s="67">
        <f>'Приложение 9 '!M16</f>
        <v>240</v>
      </c>
      <c r="J25" s="68">
        <f>K25</f>
        <v>247</v>
      </c>
      <c r="K25" s="35">
        <f>'Приложение 9 '!O16</f>
        <v>247</v>
      </c>
      <c r="L25" s="35">
        <f>M25</f>
        <v>0</v>
      </c>
      <c r="M25" s="35">
        <f>'Приложение 9 '!V16</f>
        <v>0</v>
      </c>
    </row>
    <row r="26" spans="1:13" ht="15.75" thickBot="1" x14ac:dyDescent="0.3">
      <c r="A26" s="124"/>
      <c r="B26" s="127"/>
      <c r="C26" s="7" t="s">
        <v>17</v>
      </c>
      <c r="D26" s="21"/>
      <c r="E26" s="22"/>
      <c r="F26" s="27"/>
      <c r="G26" s="22"/>
      <c r="H26" s="74"/>
      <c r="I26" s="75"/>
      <c r="J26" s="24"/>
      <c r="K26" s="20"/>
      <c r="L26" s="29"/>
      <c r="M26" s="29"/>
    </row>
  </sheetData>
  <mergeCells count="16">
    <mergeCell ref="A6:A12"/>
    <mergeCell ref="B6:B12"/>
    <mergeCell ref="A13:A19"/>
    <mergeCell ref="B13:B19"/>
    <mergeCell ref="A20:A26"/>
    <mergeCell ref="B20:B26"/>
    <mergeCell ref="H1:M1"/>
    <mergeCell ref="A2:M3"/>
    <mergeCell ref="A4:A5"/>
    <mergeCell ref="B4:B5"/>
    <mergeCell ref="C4:C5"/>
    <mergeCell ref="D4:E4"/>
    <mergeCell ref="F4:G4"/>
    <mergeCell ref="H4:I4"/>
    <mergeCell ref="J4:K4"/>
    <mergeCell ref="L4:M4"/>
  </mergeCells>
  <phoneticPr fontId="10" type="noConversion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9 </vt:lpstr>
      <vt:lpstr>Приложение 10</vt:lpstr>
      <vt:lpstr>'Приложение 10'!Область_печати</vt:lpstr>
      <vt:lpstr>'Приложение 9 '!Область_печати</vt:lpstr>
    </vt:vector>
  </TitlesOfParts>
  <Company>AGOCHS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Ryjova</dc:creator>
  <cp:lastModifiedBy>LOV</cp:lastModifiedBy>
  <cp:lastPrinted>2025-10-09T02:51:11Z</cp:lastPrinted>
  <dcterms:created xsi:type="dcterms:W3CDTF">2013-07-15T06:26:01Z</dcterms:created>
  <dcterms:modified xsi:type="dcterms:W3CDTF">2025-10-09T02:52:21Z</dcterms:modified>
</cp:coreProperties>
</file>